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<sst xmlns="http://schemas.openxmlformats.org/spreadsheetml/2006/main" count="214" uniqueCount="81">
  <si>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</si>
  <si>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</si>
  <si>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</si>
  <si>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</si>
  <si>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</si>
  <si>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</si>
  <si>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</si>
  <si>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</si>
  <si>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</si>
  <si>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</si>
  <si>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</si>
  <si>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</si>
  <si>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</si>
  <si>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</si>
  <si>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</si>
  <si>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</si>
  <si>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</si>
  <si>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</si>
  <si>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</si>
  <si>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</si>
  <si>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</si>
  <si>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</si>
  <si>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</si>
  <si>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</si>
  <si>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</si>
  <si>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</si>
  <si>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</si>
  <si>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</si>
  <si>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</si>
  <si>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</si>
  <si>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</si>
  <si>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</si>
  <si>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</si>
  <si>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</si>
  <si>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</si>
  <si>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</si>
  <si>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</si>
  <si>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</si>
  <si>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ITEM1</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</si>
  <si>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</si>
  <si>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</si>
  <si>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</si>
  <si>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</si>
  <si>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</si>
  <si>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</si>
  <si>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</si>
  <si>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t>ITEM2</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</si>
  <si>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</si>
  <si>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TOTAL AMOUNT  With GST</t>
  </si>
  <si>
    <t>Tender Inviting Authority: &lt;Executive Director, National Agri-Food Biotechnology Institute&gt;</t>
  </si>
  <si>
    <t>ITEM3</t>
  </si>
  <si>
    <t>ITEM4</t>
  </si>
  <si>
    <t>ITEM5</t>
  </si>
  <si>
    <t>Earth work in excavation by mechanical means(hydraulic excavator)/manual means in foundation, trenches of drains at all levels, depth, lifts etc including dressing of sides and ramming of bottoms lift , including getting out the excavated soil and disposal of surplus excavated soil as directed, including dewatering etc during excavation within a lead of 50m. All kinds of Soil</t>
  </si>
  <si>
    <t>Cumec</t>
  </si>
  <si>
    <t>Name of Work: &lt;.Tender Notice for the work of Provison of Borewell at Utility 01, NABI&gt;</t>
  </si>
  <si>
    <t>Contract No:  &lt;NABI/ENGG/07(024)/2022-23&gt;</t>
  </si>
  <si>
    <t>ITEM6</t>
  </si>
  <si>
    <t>ITEM7</t>
  </si>
  <si>
    <t>ITEM8</t>
  </si>
  <si>
    <t>ITEM9</t>
  </si>
  <si>
    <t>ITEM10</t>
  </si>
  <si>
    <t>ITEM11</t>
  </si>
  <si>
    <t>ITEM12</t>
  </si>
  <si>
    <t>ITEM13</t>
  </si>
  <si>
    <t>Boring/drilling bore well of required dia for casing/ strainer pipe, by suitable method prescribed in IS: 2800 (part I), including collecting samples from different strata, preparing and submitting strata chart/ bore log, including hire &amp; running charges of all equipments, tools, plants &amp; machineries required for the job, all complete as per directionof Engineer-in-charge, upto 90 metre depth below ground level. All types of soil (400 mm dia)</t>
  </si>
  <si>
    <t>meter</t>
  </si>
  <si>
    <t>Boring/drilling bore well of required dia for casing/ strainer pipe, by suitable method prescribed in IS: 2800 (part I), including collecting samples from different strata, preparing and submitting strata chart/ bore log, including hire &amp; running charges of all equipments, tools, plants &amp; machineries required for the job, all complete as per direction of Engineer -in-charge, beyond 90 metre &amp; upto 300 metre depth below ground level. All types of soil (400 mm dia)</t>
  </si>
  <si>
    <t>Supplying, assembling, lowering and fixing in vertical position in bore well, ERW (Electric Resistance Welded) FE 410 mild steel screwed
and socketed/plain ended casing pipes of required dia, conforming to IS: 4270, of reputed &amp; approved make, including painted with outside surface with two coats of anticorrosive paint of approved brand and manufacture, including required hire &amp; labour charges, fittings &amp; accessories, all complete, for all depths, as per direction of Engineer-in-charge. 200 mm nominal size dia having minimum wall thickness 5.40 mm</t>
  </si>
  <si>
    <t>Supplying, assembling, lowering and fixing in vertical position in bore well, ERW (Electric Resistance Welded) FE 410 plain slotted (having
slot of size 1.6/3.2 mm) mild steel threaded and socketed/ plain bevel ended pipe (type A) of required dia, conforming to IS: 8110, of reputed and approved make, having wall thickness not less than 5.40 mm, including painted with outside surface with two coats of anticorrosive bitumestic paint of approved brand and manufacture, including hire &amp; labour charges, fittings &amp; accessories, all complete, for all depths, as per direction of Engineer -in-charge.  200 mm nominal size dia having minimum wall thickness 5.40 mm</t>
  </si>
  <si>
    <t>Supplying, filling, spreading &amp; leveling gravels of size range 5 mm to 10 mm, in the recharge pit, over the existing layer of boulders, in required thickness, for all leads &amp; lifts, all complete as per direction of Engineer-in-charge.</t>
  </si>
  <si>
    <t>Development of tube well in accordance with IS : 2800 (part I) and IS: 11189, to establish maximum rate of usable water yield without sand content (beyond permissible limit), with required capacity air compressor, running the compressor for required time till well is fully developed, measuring yield of well by "V" notch method or any other approved method, measuring static level &amp; draw down etc. by step draw down method, collecting water samples &amp; getting tested in approved laboratory, i/c disinfection of tubewell, all complete, including hire &amp; labour charges of air compressor, tools &amp; accessories etc., all as per requirement and direction of Engineer-in-charge.</t>
  </si>
  <si>
    <t>Hr</t>
  </si>
  <si>
    <t>Providing and fixing suitable size threaded mild steel cap or spot welded plate to the top of bore well housing/ casing pipe, removable as per requirement, all complete for borewell of: 200 mm dia</t>
  </si>
  <si>
    <t>each</t>
  </si>
  <si>
    <t>Providing and fixing M.S. clamp of required dia to the top of casing/housing pipe of tubewell as per IS: 2800 (part I), including necessary bolts &amp; nuts of required size complete 200 mm dia</t>
  </si>
  <si>
    <t>Providing and fixing Bail plug/ Bottom plug of required dia to the bottom of pipe assembly of tubewell as per IS:2800 (part I). 200 mm dia</t>
  </si>
  <si>
    <t>Providing and fixing G.I. pipes complete with G.I. fittings includingall complete aspects as per direction of Engineer-in-charge  80 mm dia nominal bore</t>
  </si>
  <si>
    <t>SITC of 3C*6 Sqmm waterproof flat copper cable pvc insulated in borewell for commissioning of subermersible pump. (Make: polycab, L&amp;T, KEI, BCH)</t>
  </si>
  <si>
    <t>Charges for Fixing of existing motor along with existing pipeline of old borewell , complete work in all aspects for the running of smooth borewell as per direction of engineer-in-charge. If any material required for the same except motor contractor will provide free of cost. No extra will be paid beyond quoted amount in this item</t>
  </si>
  <si>
    <t>Lumpsum</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</si>
</sst>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Cambria"/>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
      <sz val="11"/>
      <color theme="1"/>
      <name val="Cambria"/>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7" fillId="33"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179" fontId="4" fillId="0" borderId="10" xfId="59" applyNumberFormat="1" applyFont="1" applyFill="1" applyBorder="1" applyAlignment="1">
      <alignment vertical="top" readingOrder="1"/>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9" applyNumberFormat="1" applyFont="1" applyFill="1" applyBorder="1" applyAlignment="1">
      <alignmen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0" fontId="7" fillId="33" borderId="11" xfId="55" applyNumberFormat="1" applyFont="1" applyFill="1" applyBorder="1" applyAlignment="1">
      <alignment horizontal="center" vertical="top" wrapText="1"/>
      <protection/>
    </xf>
    <xf numFmtId="0" fontId="7" fillId="0" borderId="14"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5"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6" xfId="42" applyFill="1" applyBorder="1" applyAlignment="1">
      <alignment horizontal="right" vertical="top"/>
    </xf>
    <xf numFmtId="171" fontId="1" fillId="36" borderId="13" xfId="42" applyFill="1" applyBorder="1" applyAlignment="1">
      <alignment horizontal="right" vertical="top"/>
    </xf>
    <xf numFmtId="0" fontId="4" fillId="0" borderId="13" xfId="55" applyNumberFormat="1" applyFont="1" applyFill="1" applyBorder="1" applyAlignment="1">
      <alignment vertical="top" wrapText="1"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62"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63"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7" fillId="35" borderId="13" xfId="59" applyNumberFormat="1" applyFont="1" applyFill="1" applyBorder="1" applyAlignment="1" applyProtection="1">
      <alignment vertical="center" wrapText="1"/>
      <protection locked="0"/>
    </xf>
    <xf numFmtId="0" fontId="18" fillId="35" borderId="13" xfId="66"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64" fillId="0" borderId="13" xfId="0" applyFont="1" applyFill="1" applyBorder="1" applyAlignment="1">
      <alignment wrapText="1"/>
    </xf>
    <xf numFmtId="2" fontId="4" fillId="0" borderId="10" xfId="59" applyNumberFormat="1" applyFont="1" applyFill="1" applyBorder="1" applyAlignment="1">
      <alignment horizontal="center" vertical="top"/>
      <protection/>
    </xf>
    <xf numFmtId="2" fontId="4" fillId="0" borderId="0" xfId="59" applyNumberFormat="1" applyFont="1" applyFill="1" applyBorder="1" applyAlignment="1">
      <alignment horizontal="center" vertical="top"/>
      <protection/>
    </xf>
    <xf numFmtId="0" fontId="64" fillId="0" borderId="13" xfId="0" applyFont="1" applyFill="1" applyBorder="1" applyAlignment="1">
      <alignment vertical="top" wrapText="1"/>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8"/>
  <sheetViews>
    <sheetView showGridLines="0" view="pageBreakPreview" zoomScale="60" zoomScaleNormal="70" zoomScalePageLayoutView="0" workbookViewId="0" topLeftCell="A1">
      <selection activeCell="L15" sqref="L15"/>
    </sheetView>
  </sheetViews>
  <sheetFormatPr defaultColWidth="9.140625" defaultRowHeight="15"/>
  <cols>
    <col min="1" max="1" width="12.7109375" style="1" customWidth="1"/>
    <col min="2" max="2" width="72.140625" style="1" customWidth="1"/>
    <col min="3" max="3" width="17.00390625" style="1" customWidth="1"/>
    <col min="4" max="4" width="13.710937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41.25" customHeight="1">
      <c r="A5" s="72" t="s">
        <v>55</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56</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105.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47</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7" t="s">
        <v>14</v>
      </c>
      <c r="B11" s="36" t="s">
        <v>15</v>
      </c>
      <c r="C11" s="36" t="s">
        <v>16</v>
      </c>
      <c r="D11" s="36" t="s">
        <v>17</v>
      </c>
      <c r="E11" s="36" t="s">
        <v>18</v>
      </c>
      <c r="F11" s="36" t="s">
        <v>19</v>
      </c>
      <c r="G11" s="36"/>
      <c r="H11" s="36"/>
      <c r="I11" s="36" t="s">
        <v>20</v>
      </c>
      <c r="J11" s="36" t="s">
        <v>21</v>
      </c>
      <c r="K11" s="36" t="s">
        <v>22</v>
      </c>
      <c r="L11" s="36" t="s">
        <v>41</v>
      </c>
      <c r="M11" s="38" t="s">
        <v>45</v>
      </c>
      <c r="N11" s="36" t="s">
        <v>23</v>
      </c>
      <c r="O11" s="36" t="s">
        <v>42</v>
      </c>
      <c r="P11" s="36" t="s">
        <v>40</v>
      </c>
      <c r="Q11" s="36" t="s">
        <v>24</v>
      </c>
      <c r="R11" s="36" t="s">
        <v>39</v>
      </c>
      <c r="S11" s="36" t="s">
        <v>25</v>
      </c>
      <c r="T11" s="36" t="s">
        <v>26</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9" t="s">
        <v>48</v>
      </c>
      <c r="BB11" s="39" t="s">
        <v>43</v>
      </c>
      <c r="BC11" s="40" t="s">
        <v>27</v>
      </c>
      <c r="IE11" s="15"/>
      <c r="IF11" s="15"/>
      <c r="IG11" s="15"/>
      <c r="IH11" s="15"/>
      <c r="II11" s="15"/>
    </row>
    <row r="12" spans="1:243" s="17" customFormat="1" ht="27" customHeight="1">
      <c r="A12" s="19">
        <v>1</v>
      </c>
      <c r="B12" s="33">
        <v>2</v>
      </c>
      <c r="C12" s="20">
        <v>3</v>
      </c>
      <c r="D12" s="20">
        <v>4</v>
      </c>
      <c r="E12" s="33">
        <v>5</v>
      </c>
      <c r="F12" s="33">
        <v>6</v>
      </c>
      <c r="G12" s="33">
        <v>7</v>
      </c>
      <c r="H12" s="33">
        <v>8</v>
      </c>
      <c r="I12" s="33">
        <v>9</v>
      </c>
      <c r="J12" s="33">
        <v>10</v>
      </c>
      <c r="K12" s="33">
        <v>11</v>
      </c>
      <c r="L12" s="33">
        <v>6</v>
      </c>
      <c r="M12" s="33">
        <v>7</v>
      </c>
      <c r="N12" s="33">
        <v>8</v>
      </c>
      <c r="O12" s="33">
        <v>9</v>
      </c>
      <c r="P12" s="33">
        <v>10</v>
      </c>
      <c r="Q12" s="33">
        <v>11</v>
      </c>
      <c r="R12" s="33">
        <v>12</v>
      </c>
      <c r="S12" s="33">
        <v>13</v>
      </c>
      <c r="T12" s="33">
        <v>14</v>
      </c>
      <c r="U12" s="33">
        <v>15</v>
      </c>
      <c r="V12" s="33">
        <v>16</v>
      </c>
      <c r="W12" s="33">
        <v>17</v>
      </c>
      <c r="X12" s="33">
        <v>18</v>
      </c>
      <c r="Y12" s="33">
        <v>19</v>
      </c>
      <c r="Z12" s="33">
        <v>20</v>
      </c>
      <c r="AA12" s="33">
        <v>21</v>
      </c>
      <c r="AB12" s="33">
        <v>22</v>
      </c>
      <c r="AC12" s="33">
        <v>23</v>
      </c>
      <c r="AD12" s="33">
        <v>24</v>
      </c>
      <c r="AE12" s="33">
        <v>25</v>
      </c>
      <c r="AF12" s="33">
        <v>26</v>
      </c>
      <c r="AG12" s="33">
        <v>27</v>
      </c>
      <c r="AH12" s="33">
        <v>28</v>
      </c>
      <c r="AI12" s="33">
        <v>29</v>
      </c>
      <c r="AJ12" s="33">
        <v>30</v>
      </c>
      <c r="AK12" s="33">
        <v>31</v>
      </c>
      <c r="AL12" s="33">
        <v>32</v>
      </c>
      <c r="AM12" s="33">
        <v>33</v>
      </c>
      <c r="AN12" s="33">
        <v>34</v>
      </c>
      <c r="AO12" s="33">
        <v>35</v>
      </c>
      <c r="AP12" s="33">
        <v>36</v>
      </c>
      <c r="AQ12" s="33">
        <v>37</v>
      </c>
      <c r="AR12" s="33">
        <v>38</v>
      </c>
      <c r="AS12" s="33">
        <v>39</v>
      </c>
      <c r="AT12" s="33">
        <v>40</v>
      </c>
      <c r="AU12" s="33">
        <v>41</v>
      </c>
      <c r="AV12" s="33">
        <v>42</v>
      </c>
      <c r="AW12" s="33">
        <v>43</v>
      </c>
      <c r="AX12" s="33">
        <v>44</v>
      </c>
      <c r="AY12" s="33">
        <v>45</v>
      </c>
      <c r="AZ12" s="33">
        <v>46</v>
      </c>
      <c r="BA12" s="33">
        <v>47</v>
      </c>
      <c r="BB12" s="33">
        <v>48</v>
      </c>
      <c r="BC12" s="33">
        <v>49</v>
      </c>
      <c r="IE12" s="18"/>
      <c r="IF12" s="18"/>
      <c r="IG12" s="18"/>
      <c r="IH12" s="18"/>
      <c r="II12" s="18"/>
    </row>
    <row r="13" spans="1:243" s="17" customFormat="1" ht="108" customHeight="1">
      <c r="A13" s="66">
        <v>1.01</v>
      </c>
      <c r="B13" s="65" t="s">
        <v>65</v>
      </c>
      <c r="C13" s="34" t="s">
        <v>38</v>
      </c>
      <c r="D13" s="26">
        <v>90</v>
      </c>
      <c r="E13" s="45" t="s">
        <v>66</v>
      </c>
      <c r="F13" s="27"/>
      <c r="G13" s="28"/>
      <c r="H13" s="29"/>
      <c r="I13" s="30" t="s">
        <v>29</v>
      </c>
      <c r="J13" s="31">
        <v>1</v>
      </c>
      <c r="K13" s="32" t="s">
        <v>30</v>
      </c>
      <c r="L13" s="32" t="s">
        <v>4</v>
      </c>
      <c r="M13" s="41"/>
      <c r="N13" s="42"/>
      <c r="O13" s="41"/>
      <c r="P13" s="41"/>
      <c r="Q13" s="41"/>
      <c r="R13" s="41"/>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4">
        <f>+D13*M13</f>
        <v>0</v>
      </c>
      <c r="BB13" s="43">
        <f>+BA13</f>
        <v>0</v>
      </c>
      <c r="BC13" s="21" t="str">
        <f>SpellNumber(L13,BB13)</f>
        <v>INR Zero Only</v>
      </c>
      <c r="IA13" s="17">
        <v>1.01</v>
      </c>
      <c r="IB13" s="35" t="s">
        <v>65</v>
      </c>
      <c r="IC13" s="17" t="s">
        <v>38</v>
      </c>
      <c r="ID13" s="17">
        <v>90</v>
      </c>
      <c r="IE13" s="18" t="s">
        <v>66</v>
      </c>
      <c r="IF13" s="18"/>
      <c r="IG13" s="18"/>
      <c r="IH13" s="18"/>
      <c r="II13" s="18"/>
    </row>
    <row r="14" spans="1:243" s="17" customFormat="1" ht="103.5" customHeight="1">
      <c r="A14" s="67">
        <v>1.02</v>
      </c>
      <c r="B14" s="65" t="s">
        <v>67</v>
      </c>
      <c r="C14" s="34" t="s">
        <v>46</v>
      </c>
      <c r="D14" s="26">
        <v>210</v>
      </c>
      <c r="E14" s="45" t="s">
        <v>66</v>
      </c>
      <c r="F14" s="27"/>
      <c r="G14" s="28"/>
      <c r="H14" s="29"/>
      <c r="I14" s="30" t="s">
        <v>29</v>
      </c>
      <c r="J14" s="31">
        <v>2</v>
      </c>
      <c r="K14" s="32" t="s">
        <v>30</v>
      </c>
      <c r="L14" s="32" t="s">
        <v>4</v>
      </c>
      <c r="M14" s="41"/>
      <c r="N14" s="42"/>
      <c r="O14" s="41"/>
      <c r="P14" s="41"/>
      <c r="Q14" s="41"/>
      <c r="R14" s="41"/>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4">
        <f>+D14*M14</f>
        <v>0</v>
      </c>
      <c r="BB14" s="43">
        <f>+BA14</f>
        <v>0</v>
      </c>
      <c r="BC14" s="21" t="str">
        <f>SpellNumber(L14,BB14)</f>
        <v>INR Zero Only</v>
      </c>
      <c r="IA14" s="17">
        <v>1.02</v>
      </c>
      <c r="IB14" s="35" t="s">
        <v>67</v>
      </c>
      <c r="IC14" s="17" t="s">
        <v>46</v>
      </c>
      <c r="ID14" s="17">
        <v>210</v>
      </c>
      <c r="IE14" s="18" t="s">
        <v>66</v>
      </c>
      <c r="IF14" s="18"/>
      <c r="IG14" s="18"/>
      <c r="IH14" s="18"/>
      <c r="II14" s="18"/>
    </row>
    <row r="15" spans="1:243" s="17" customFormat="1" ht="137.25" customHeight="1">
      <c r="A15" s="66">
        <v>1.03</v>
      </c>
      <c r="B15" s="65" t="s">
        <v>68</v>
      </c>
      <c r="C15" s="34" t="s">
        <v>50</v>
      </c>
      <c r="D15" s="26">
        <v>200</v>
      </c>
      <c r="E15" s="45" t="s">
        <v>66</v>
      </c>
      <c r="F15" s="27"/>
      <c r="G15" s="28"/>
      <c r="H15" s="29"/>
      <c r="I15" s="30" t="s">
        <v>29</v>
      </c>
      <c r="J15" s="31">
        <v>3</v>
      </c>
      <c r="K15" s="32" t="s">
        <v>30</v>
      </c>
      <c r="L15" s="32" t="s">
        <v>4</v>
      </c>
      <c r="M15" s="41"/>
      <c r="N15" s="42"/>
      <c r="O15" s="41"/>
      <c r="P15" s="41"/>
      <c r="Q15" s="41"/>
      <c r="R15" s="41"/>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4">
        <f aca="true" t="shared" si="0" ref="BA15:BA25">+D15*M15</f>
        <v>0</v>
      </c>
      <c r="BB15" s="43">
        <f aca="true" t="shared" si="1" ref="BB15:BB25">+BA15</f>
        <v>0</v>
      </c>
      <c r="BC15" s="21" t="str">
        <f aca="true" t="shared" si="2" ref="BC15:BC25">SpellNumber(L15,BB15)</f>
        <v>INR Zero Only</v>
      </c>
      <c r="IA15" s="17">
        <v>1.03</v>
      </c>
      <c r="IB15" s="35" t="s">
        <v>68</v>
      </c>
      <c r="IC15" s="17" t="s">
        <v>50</v>
      </c>
      <c r="ID15" s="17">
        <v>200</v>
      </c>
      <c r="IE15" s="18" t="s">
        <v>66</v>
      </c>
      <c r="IF15" s="18"/>
      <c r="IG15" s="18"/>
      <c r="IH15" s="18"/>
      <c r="II15" s="18"/>
    </row>
    <row r="16" spans="1:243" s="17" customFormat="1" ht="136.5" customHeight="1">
      <c r="A16" s="67">
        <v>1.04</v>
      </c>
      <c r="B16" s="65" t="s">
        <v>69</v>
      </c>
      <c r="C16" s="34" t="s">
        <v>51</v>
      </c>
      <c r="D16" s="26">
        <v>100</v>
      </c>
      <c r="E16" s="45" t="s">
        <v>66</v>
      </c>
      <c r="F16" s="27"/>
      <c r="G16" s="28"/>
      <c r="H16" s="29"/>
      <c r="I16" s="30" t="s">
        <v>29</v>
      </c>
      <c r="J16" s="31">
        <v>4</v>
      </c>
      <c r="K16" s="32" t="s">
        <v>30</v>
      </c>
      <c r="L16" s="32" t="s">
        <v>4</v>
      </c>
      <c r="M16" s="41"/>
      <c r="N16" s="42"/>
      <c r="O16" s="41"/>
      <c r="P16" s="41"/>
      <c r="Q16" s="41"/>
      <c r="R16" s="41"/>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4">
        <f t="shared" si="0"/>
        <v>0</v>
      </c>
      <c r="BB16" s="43">
        <f t="shared" si="1"/>
        <v>0</v>
      </c>
      <c r="BC16" s="21" t="str">
        <f t="shared" si="2"/>
        <v>INR Zero Only</v>
      </c>
      <c r="IA16" s="17">
        <v>1.04</v>
      </c>
      <c r="IB16" s="35" t="s">
        <v>69</v>
      </c>
      <c r="IC16" s="17" t="s">
        <v>51</v>
      </c>
      <c r="ID16" s="17">
        <v>100</v>
      </c>
      <c r="IE16" s="18" t="s">
        <v>66</v>
      </c>
      <c r="IF16" s="18"/>
      <c r="IG16" s="18"/>
      <c r="IH16" s="18"/>
      <c r="II16" s="18"/>
    </row>
    <row r="17" spans="1:243" s="17" customFormat="1" ht="70.5" customHeight="1">
      <c r="A17" s="66">
        <v>1.05</v>
      </c>
      <c r="B17" s="65" t="s">
        <v>70</v>
      </c>
      <c r="C17" s="34" t="s">
        <v>52</v>
      </c>
      <c r="D17" s="26">
        <v>75</v>
      </c>
      <c r="E17" s="45" t="s">
        <v>54</v>
      </c>
      <c r="F17" s="27"/>
      <c r="G17" s="28"/>
      <c r="H17" s="29"/>
      <c r="I17" s="30" t="s">
        <v>29</v>
      </c>
      <c r="J17" s="31">
        <v>5</v>
      </c>
      <c r="K17" s="32" t="s">
        <v>30</v>
      </c>
      <c r="L17" s="32" t="s">
        <v>4</v>
      </c>
      <c r="M17" s="41"/>
      <c r="N17" s="42"/>
      <c r="O17" s="41"/>
      <c r="P17" s="41"/>
      <c r="Q17" s="41"/>
      <c r="R17" s="41"/>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4">
        <f t="shared" si="0"/>
        <v>0</v>
      </c>
      <c r="BB17" s="43">
        <f t="shared" si="1"/>
        <v>0</v>
      </c>
      <c r="BC17" s="21" t="str">
        <f t="shared" si="2"/>
        <v>INR Zero Only</v>
      </c>
      <c r="IA17" s="17">
        <v>1.05</v>
      </c>
      <c r="IB17" s="35" t="s">
        <v>70</v>
      </c>
      <c r="IC17" s="17" t="s">
        <v>52</v>
      </c>
      <c r="ID17" s="17">
        <v>75</v>
      </c>
      <c r="IE17" s="18" t="s">
        <v>54</v>
      </c>
      <c r="IF17" s="18"/>
      <c r="IG17" s="18"/>
      <c r="IH17" s="18"/>
      <c r="II17" s="18"/>
    </row>
    <row r="18" spans="1:243" s="17" customFormat="1" ht="143.25" customHeight="1">
      <c r="A18" s="67">
        <v>1.06</v>
      </c>
      <c r="B18" s="65" t="s">
        <v>71</v>
      </c>
      <c r="C18" s="34" t="s">
        <v>57</v>
      </c>
      <c r="D18" s="26">
        <v>12</v>
      </c>
      <c r="E18" s="45" t="s">
        <v>72</v>
      </c>
      <c r="F18" s="27"/>
      <c r="G18" s="28"/>
      <c r="H18" s="29"/>
      <c r="I18" s="30" t="s">
        <v>29</v>
      </c>
      <c r="J18" s="31">
        <v>6</v>
      </c>
      <c r="K18" s="32" t="s">
        <v>30</v>
      </c>
      <c r="L18" s="32" t="s">
        <v>4</v>
      </c>
      <c r="M18" s="41"/>
      <c r="N18" s="42"/>
      <c r="O18" s="41"/>
      <c r="P18" s="41"/>
      <c r="Q18" s="41"/>
      <c r="R18" s="41"/>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4">
        <f t="shared" si="0"/>
        <v>0</v>
      </c>
      <c r="BB18" s="43">
        <f t="shared" si="1"/>
        <v>0</v>
      </c>
      <c r="BC18" s="21" t="str">
        <f t="shared" si="2"/>
        <v>INR Zero Only</v>
      </c>
      <c r="IA18" s="17">
        <v>1.06</v>
      </c>
      <c r="IB18" s="35" t="s">
        <v>71</v>
      </c>
      <c r="IC18" s="17" t="s">
        <v>57</v>
      </c>
      <c r="ID18" s="17">
        <v>12</v>
      </c>
      <c r="IE18" s="18" t="s">
        <v>72</v>
      </c>
      <c r="IF18" s="18"/>
      <c r="IG18" s="18"/>
      <c r="IH18" s="18"/>
      <c r="II18" s="18"/>
    </row>
    <row r="19" spans="1:243" s="17" customFormat="1" ht="66" customHeight="1">
      <c r="A19" s="66">
        <v>1.07</v>
      </c>
      <c r="B19" s="65" t="s">
        <v>73</v>
      </c>
      <c r="C19" s="34" t="s">
        <v>58</v>
      </c>
      <c r="D19" s="26">
        <v>1</v>
      </c>
      <c r="E19" s="45" t="s">
        <v>74</v>
      </c>
      <c r="F19" s="27"/>
      <c r="G19" s="28"/>
      <c r="H19" s="29"/>
      <c r="I19" s="30" t="s">
        <v>29</v>
      </c>
      <c r="J19" s="31">
        <v>7</v>
      </c>
      <c r="K19" s="32" t="s">
        <v>30</v>
      </c>
      <c r="L19" s="32" t="s">
        <v>4</v>
      </c>
      <c r="M19" s="41"/>
      <c r="N19" s="42"/>
      <c r="O19" s="41"/>
      <c r="P19" s="41"/>
      <c r="Q19" s="41"/>
      <c r="R19" s="41"/>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4">
        <f t="shared" si="0"/>
        <v>0</v>
      </c>
      <c r="BB19" s="43">
        <f t="shared" si="1"/>
        <v>0</v>
      </c>
      <c r="BC19" s="21" t="str">
        <f t="shared" si="2"/>
        <v>INR Zero Only</v>
      </c>
      <c r="IA19" s="17">
        <v>1.07</v>
      </c>
      <c r="IB19" s="35" t="s">
        <v>73</v>
      </c>
      <c r="IC19" s="17" t="s">
        <v>58</v>
      </c>
      <c r="ID19" s="17">
        <v>1</v>
      </c>
      <c r="IE19" s="18" t="s">
        <v>74</v>
      </c>
      <c r="IF19" s="18"/>
      <c r="IG19" s="18"/>
      <c r="IH19" s="18"/>
      <c r="II19" s="18"/>
    </row>
    <row r="20" spans="1:243" s="17" customFormat="1" ht="64.5" customHeight="1">
      <c r="A20" s="67">
        <v>1.08</v>
      </c>
      <c r="B20" s="65" t="s">
        <v>75</v>
      </c>
      <c r="C20" s="34" t="s">
        <v>59</v>
      </c>
      <c r="D20" s="26">
        <v>1</v>
      </c>
      <c r="E20" s="45" t="s">
        <v>74</v>
      </c>
      <c r="F20" s="27"/>
      <c r="G20" s="28"/>
      <c r="H20" s="29"/>
      <c r="I20" s="30" t="s">
        <v>29</v>
      </c>
      <c r="J20" s="31">
        <v>8</v>
      </c>
      <c r="K20" s="32" t="s">
        <v>30</v>
      </c>
      <c r="L20" s="32" t="s">
        <v>4</v>
      </c>
      <c r="M20" s="41"/>
      <c r="N20" s="42"/>
      <c r="O20" s="41"/>
      <c r="P20" s="41"/>
      <c r="Q20" s="41"/>
      <c r="R20" s="41"/>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4">
        <f t="shared" si="0"/>
        <v>0</v>
      </c>
      <c r="BB20" s="43">
        <f t="shared" si="1"/>
        <v>0</v>
      </c>
      <c r="BC20" s="21" t="str">
        <f t="shared" si="2"/>
        <v>INR Zero Only</v>
      </c>
      <c r="IA20" s="17">
        <v>1.08</v>
      </c>
      <c r="IB20" s="35" t="s">
        <v>75</v>
      </c>
      <c r="IC20" s="17" t="s">
        <v>59</v>
      </c>
      <c r="ID20" s="17">
        <v>1</v>
      </c>
      <c r="IE20" s="18" t="s">
        <v>74</v>
      </c>
      <c r="IF20" s="18"/>
      <c r="IG20" s="18"/>
      <c r="IH20" s="18"/>
      <c r="II20" s="18"/>
    </row>
    <row r="21" spans="1:243" s="17" customFormat="1" ht="61.5" customHeight="1">
      <c r="A21" s="66">
        <v>1.09</v>
      </c>
      <c r="B21" s="65" t="s">
        <v>76</v>
      </c>
      <c r="C21" s="34" t="s">
        <v>60</v>
      </c>
      <c r="D21" s="26">
        <v>1</v>
      </c>
      <c r="E21" s="45" t="s">
        <v>74</v>
      </c>
      <c r="F21" s="27"/>
      <c r="G21" s="28"/>
      <c r="H21" s="29"/>
      <c r="I21" s="30" t="s">
        <v>29</v>
      </c>
      <c r="J21" s="31">
        <v>9</v>
      </c>
      <c r="K21" s="32" t="s">
        <v>30</v>
      </c>
      <c r="L21" s="32" t="s">
        <v>4</v>
      </c>
      <c r="M21" s="41"/>
      <c r="N21" s="42"/>
      <c r="O21" s="41"/>
      <c r="P21" s="41"/>
      <c r="Q21" s="41"/>
      <c r="R21" s="41"/>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4">
        <f t="shared" si="0"/>
        <v>0</v>
      </c>
      <c r="BB21" s="43">
        <f t="shared" si="1"/>
        <v>0</v>
      </c>
      <c r="BC21" s="21" t="str">
        <f t="shared" si="2"/>
        <v>INR Zero Only</v>
      </c>
      <c r="IA21" s="17">
        <v>1.09</v>
      </c>
      <c r="IB21" s="35" t="s">
        <v>76</v>
      </c>
      <c r="IC21" s="17" t="s">
        <v>60</v>
      </c>
      <c r="ID21" s="17">
        <v>1</v>
      </c>
      <c r="IE21" s="18" t="s">
        <v>74</v>
      </c>
      <c r="IF21" s="18"/>
      <c r="IG21" s="18"/>
      <c r="IH21" s="18"/>
      <c r="II21" s="18"/>
    </row>
    <row r="22" spans="1:243" s="17" customFormat="1" ht="49.5" customHeight="1">
      <c r="A22" s="67">
        <v>1.1</v>
      </c>
      <c r="B22" s="65" t="s">
        <v>77</v>
      </c>
      <c r="C22" s="34" t="s">
        <v>61</v>
      </c>
      <c r="D22" s="26">
        <v>80</v>
      </c>
      <c r="E22" s="45" t="s">
        <v>66</v>
      </c>
      <c r="F22" s="27"/>
      <c r="G22" s="28"/>
      <c r="H22" s="29"/>
      <c r="I22" s="30" t="s">
        <v>29</v>
      </c>
      <c r="J22" s="31">
        <v>10</v>
      </c>
      <c r="K22" s="32" t="s">
        <v>30</v>
      </c>
      <c r="L22" s="32" t="s">
        <v>4</v>
      </c>
      <c r="M22" s="41"/>
      <c r="N22" s="42"/>
      <c r="O22" s="41"/>
      <c r="P22" s="41"/>
      <c r="Q22" s="41"/>
      <c r="R22" s="41"/>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4">
        <f t="shared" si="0"/>
        <v>0</v>
      </c>
      <c r="BB22" s="43">
        <f t="shared" si="1"/>
        <v>0</v>
      </c>
      <c r="BC22" s="21" t="str">
        <f t="shared" si="2"/>
        <v>INR Zero Only</v>
      </c>
      <c r="IA22" s="17">
        <v>1.1</v>
      </c>
      <c r="IB22" s="35" t="s">
        <v>77</v>
      </c>
      <c r="IC22" s="17" t="s">
        <v>61</v>
      </c>
      <c r="ID22" s="17">
        <v>80</v>
      </c>
      <c r="IE22" s="18" t="s">
        <v>66</v>
      </c>
      <c r="IF22" s="18"/>
      <c r="IG22" s="18"/>
      <c r="IH22" s="18"/>
      <c r="II22" s="18"/>
    </row>
    <row r="23" spans="1:243" s="17" customFormat="1" ht="91.5" customHeight="1">
      <c r="A23" s="66">
        <v>1.11</v>
      </c>
      <c r="B23" s="65" t="s">
        <v>53</v>
      </c>
      <c r="C23" s="34" t="s">
        <v>62</v>
      </c>
      <c r="D23" s="26">
        <v>50</v>
      </c>
      <c r="E23" s="45" t="s">
        <v>54</v>
      </c>
      <c r="F23" s="27"/>
      <c r="G23" s="28"/>
      <c r="H23" s="29"/>
      <c r="I23" s="30" t="s">
        <v>29</v>
      </c>
      <c r="J23" s="31">
        <v>11</v>
      </c>
      <c r="K23" s="32" t="s">
        <v>30</v>
      </c>
      <c r="L23" s="32" t="s">
        <v>4</v>
      </c>
      <c r="M23" s="41"/>
      <c r="N23" s="42"/>
      <c r="O23" s="41"/>
      <c r="P23" s="41"/>
      <c r="Q23" s="41"/>
      <c r="R23" s="41"/>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4">
        <f t="shared" si="0"/>
        <v>0</v>
      </c>
      <c r="BB23" s="43">
        <f t="shared" si="1"/>
        <v>0</v>
      </c>
      <c r="BC23" s="21" t="str">
        <f t="shared" si="2"/>
        <v>INR Zero Only</v>
      </c>
      <c r="IA23" s="17">
        <v>1.11</v>
      </c>
      <c r="IB23" s="35" t="s">
        <v>53</v>
      </c>
      <c r="IC23" s="17" t="s">
        <v>62</v>
      </c>
      <c r="ID23" s="17">
        <v>50</v>
      </c>
      <c r="IE23" s="18" t="s">
        <v>54</v>
      </c>
      <c r="IF23" s="18"/>
      <c r="IG23" s="18"/>
      <c r="IH23" s="18"/>
      <c r="II23" s="18"/>
    </row>
    <row r="24" spans="1:243" s="17" customFormat="1" ht="54.75" customHeight="1">
      <c r="A24" s="67">
        <v>1.12</v>
      </c>
      <c r="B24" s="65" t="s">
        <v>78</v>
      </c>
      <c r="C24" s="34" t="s">
        <v>63</v>
      </c>
      <c r="D24" s="26">
        <v>400</v>
      </c>
      <c r="E24" s="45" t="s">
        <v>66</v>
      </c>
      <c r="F24" s="27"/>
      <c r="G24" s="28"/>
      <c r="H24" s="29"/>
      <c r="I24" s="30" t="s">
        <v>29</v>
      </c>
      <c r="J24" s="31">
        <v>12</v>
      </c>
      <c r="K24" s="32" t="s">
        <v>30</v>
      </c>
      <c r="L24" s="32" t="s">
        <v>4</v>
      </c>
      <c r="M24" s="41"/>
      <c r="N24" s="42"/>
      <c r="O24" s="41"/>
      <c r="P24" s="41"/>
      <c r="Q24" s="41"/>
      <c r="R24" s="41"/>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4">
        <f t="shared" si="0"/>
        <v>0</v>
      </c>
      <c r="BB24" s="43">
        <f t="shared" si="1"/>
        <v>0</v>
      </c>
      <c r="BC24" s="21" t="str">
        <f t="shared" si="2"/>
        <v>INR Zero Only</v>
      </c>
      <c r="IA24" s="17">
        <v>1.12</v>
      </c>
      <c r="IB24" s="35" t="s">
        <v>78</v>
      </c>
      <c r="IC24" s="17" t="s">
        <v>63</v>
      </c>
      <c r="ID24" s="17">
        <v>400</v>
      </c>
      <c r="IE24" s="18" t="s">
        <v>66</v>
      </c>
      <c r="IF24" s="18"/>
      <c r="IG24" s="18"/>
      <c r="IH24" s="18"/>
      <c r="II24" s="18"/>
    </row>
    <row r="25" spans="1:243" s="17" customFormat="1" ht="93" customHeight="1">
      <c r="A25" s="66">
        <v>1.13</v>
      </c>
      <c r="B25" s="68" t="s">
        <v>79</v>
      </c>
      <c r="C25" s="34" t="s">
        <v>64</v>
      </c>
      <c r="D25" s="26">
        <v>1</v>
      </c>
      <c r="E25" s="45" t="s">
        <v>80</v>
      </c>
      <c r="F25" s="27"/>
      <c r="G25" s="28"/>
      <c r="H25" s="29"/>
      <c r="I25" s="30" t="s">
        <v>29</v>
      </c>
      <c r="J25" s="31">
        <v>13</v>
      </c>
      <c r="K25" s="32" t="s">
        <v>30</v>
      </c>
      <c r="L25" s="32" t="s">
        <v>4</v>
      </c>
      <c r="M25" s="41"/>
      <c r="N25" s="42"/>
      <c r="O25" s="41"/>
      <c r="P25" s="41"/>
      <c r="Q25" s="41"/>
      <c r="R25" s="41"/>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4">
        <f t="shared" si="0"/>
        <v>0</v>
      </c>
      <c r="BB25" s="43">
        <f t="shared" si="1"/>
        <v>0</v>
      </c>
      <c r="BC25" s="21" t="str">
        <f t="shared" si="2"/>
        <v>INR Zero Only</v>
      </c>
      <c r="IA25" s="17">
        <v>1.13</v>
      </c>
      <c r="IB25" s="35" t="s">
        <v>79</v>
      </c>
      <c r="IC25" s="17" t="s">
        <v>64</v>
      </c>
      <c r="ID25" s="17">
        <v>1</v>
      </c>
      <c r="IE25" s="18" t="s">
        <v>80</v>
      </c>
      <c r="IF25" s="18"/>
      <c r="IG25" s="18"/>
      <c r="IH25" s="18"/>
      <c r="II25" s="18"/>
    </row>
    <row r="26" spans="1:243" s="22" customFormat="1" ht="51" customHeight="1">
      <c r="A26" s="47" t="s">
        <v>32</v>
      </c>
      <c r="B26" s="48"/>
      <c r="C26" s="49"/>
      <c r="D26" s="49"/>
      <c r="E26" s="49"/>
      <c r="F26" s="49"/>
      <c r="G26" s="49"/>
      <c r="H26" s="50"/>
      <c r="I26" s="50"/>
      <c r="J26" s="50"/>
      <c r="K26" s="50"/>
      <c r="L26" s="49"/>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2">
        <f>SUM(BA13:BA13)</f>
        <v>0</v>
      </c>
      <c r="BB26" s="53">
        <f>SUM(BB13:BB25)</f>
        <v>0</v>
      </c>
      <c r="BC26" s="46" t="str">
        <f>SpellNumber($E$2,BB26)</f>
        <v>INR Zero Only</v>
      </c>
      <c r="IE26" s="23">
        <v>4</v>
      </c>
      <c r="IF26" s="23" t="s">
        <v>31</v>
      </c>
      <c r="IG26" s="23" t="s">
        <v>33</v>
      </c>
      <c r="IH26" s="23">
        <v>10</v>
      </c>
      <c r="II26" s="23" t="s">
        <v>28</v>
      </c>
    </row>
    <row r="27" spans="1:243" s="24" customFormat="1" ht="54.75" customHeight="1" hidden="1">
      <c r="A27" s="47" t="s">
        <v>34</v>
      </c>
      <c r="B27" s="47"/>
      <c r="C27" s="54"/>
      <c r="D27" s="55"/>
      <c r="E27" s="56" t="s">
        <v>35</v>
      </c>
      <c r="F27" s="57"/>
      <c r="G27" s="58"/>
      <c r="H27" s="59"/>
      <c r="I27" s="59"/>
      <c r="J27" s="59"/>
      <c r="K27" s="60"/>
      <c r="L27" s="61"/>
      <c r="M27" s="62" t="s">
        <v>36</v>
      </c>
      <c r="N27" s="59"/>
      <c r="O27" s="51"/>
      <c r="P27" s="51"/>
      <c r="Q27" s="51"/>
      <c r="R27" s="51"/>
      <c r="S27" s="51"/>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3">
        <f>IF(ISBLANK(F27),0,IF(E27="Excess (+)",ROUND(BA26+(BA26*F27),2),IF(E27="Less (-)",ROUND(BA26+(BA26*F27*(-1)),2),0)))</f>
        <v>0</v>
      </c>
      <c r="BB27" s="64">
        <f>ROUND(BA27,0)</f>
        <v>0</v>
      </c>
      <c r="BC27" s="46" t="str">
        <f>SpellNumber(L27,BB27)</f>
        <v> Zero Only</v>
      </c>
      <c r="IE27" s="25"/>
      <c r="IF27" s="25"/>
      <c r="IG27" s="25"/>
      <c r="IH27" s="25"/>
      <c r="II27" s="25"/>
    </row>
    <row r="28" spans="1:243" s="24" customFormat="1" ht="43.5" customHeight="1">
      <c r="A28" s="75" t="s">
        <v>44</v>
      </c>
      <c r="B28" s="75"/>
      <c r="C28" s="70" t="str">
        <f>SpellNumber($E$2,BB26)</f>
        <v>INR Zero Only</v>
      </c>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IE28" s="25"/>
      <c r="IF28" s="25"/>
      <c r="IG28" s="25"/>
      <c r="IH28" s="25"/>
      <c r="II28" s="25"/>
    </row>
  </sheetData>
  <sheetProtection password="CA97" sheet="1" selectLockedCells="1"/>
  <mergeCells count="9">
    <mergeCell ref="A9:BC9"/>
    <mergeCell ref="C28:BC28"/>
    <mergeCell ref="A1:L1"/>
    <mergeCell ref="A4:BC4"/>
    <mergeCell ref="A5:BC5"/>
    <mergeCell ref="A6:BC6"/>
    <mergeCell ref="A7:BC7"/>
    <mergeCell ref="B8:BC8"/>
    <mergeCell ref="A28:B2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22 L23 L13 L14 L15 L16 L17 L18 L19 L20 L21 L25 L24">
      <formula1>"INR"</formula1>
    </dataValidation>
    <dataValidation type="decimal" allowBlank="1" showInputMessage="1" showErrorMessage="1" promptTitle="Basic Rate Entry" prompt="Please enter Basic Rate in Rupees for this item. " errorTitle="Invaid Entry" error="Only Numeric Values are allowed. " sqref="O13:R25 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ErrorMessage="1" errorTitle="Invalid Entry" error="Only Numeric Values are allowed. " sqref="A13:A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type="list" allowBlank="1" showErrorMessage="1" sqref="K13:K25">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76" t="s">
        <v>37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manjeet</cp:lastModifiedBy>
  <cp:lastPrinted>2019-04-04T06:30:52Z</cp:lastPrinted>
  <dcterms:created xsi:type="dcterms:W3CDTF">2009-01-30T06:42:42Z</dcterms:created>
  <dcterms:modified xsi:type="dcterms:W3CDTF">2023-04-17T03:45:21Z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8ONnG5V/km4n166gyoCwrPhaBs8=</vt:lpwstr>
  </property>
</Properties>
</file>